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8.0.97\suzana\2026\Javna nabava\50-26 Izvođenje radova uređenje parkirališta na području naselja Cres\2. Poziv na dostavu ponuda\"/>
    </mc:Choice>
  </mc:AlternateContent>
  <xr:revisionPtr revIDLastSave="0" documentId="13_ncr:1_{DEF4BD08-B446-42C4-A773-6EDF3B650A76}" xr6:coauthVersionLast="47" xr6:coauthVersionMax="47" xr10:uidLastSave="{00000000-0000-0000-0000-000000000000}"/>
  <bookViews>
    <workbookView xWindow="-45" yWindow="1290" windowWidth="21600" windowHeight="13935" activeTab="1" xr2:uid="{00000000-000D-0000-FFFF-FFFF00000000}"/>
  </bookViews>
  <sheets>
    <sheet name="Opće odredbe" sheetId="1" r:id="rId1"/>
    <sheet name="Artec" sheetId="2" r:id="rId2"/>
    <sheet name="Dar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2" i="3"/>
  <c r="F8" i="3" s="1"/>
  <c r="F24" i="1" s="1"/>
  <c r="F5" i="2"/>
  <c r="F4" i="2"/>
  <c r="F3" i="2"/>
  <c r="F2" i="2"/>
  <c r="F7" i="2" l="1"/>
  <c r="F23" i="1" s="1"/>
  <c r="F26" i="1" s="1"/>
  <c r="A6" i="1"/>
  <c r="F27" i="1" l="1"/>
  <c r="F28" i="1" s="1"/>
</calcChain>
</file>

<file path=xl/sharedStrings.xml><?xml version="1.0" encoding="utf-8"?>
<sst xmlns="http://schemas.openxmlformats.org/spreadsheetml/2006/main" count="70" uniqueCount="48">
  <si>
    <t>Stavka</t>
  </si>
  <si>
    <t>Opis</t>
  </si>
  <si>
    <t>Mjerna jedinica</t>
  </si>
  <si>
    <t>Jedinična cijena</t>
  </si>
  <si>
    <t>Cijena</t>
  </si>
  <si>
    <t>1.</t>
  </si>
  <si>
    <t>2.</t>
  </si>
  <si>
    <t>Količina</t>
  </si>
  <si>
    <t>3.</t>
  </si>
  <si>
    <t>UKUPNO</t>
  </si>
  <si>
    <t>Opće odredbe:</t>
  </si>
  <si>
    <t>Sve stavke troškovnika smatraju se potpunima i obuhvaćaju: nabavu i ugradnju materijala, sav potreban rad, mehanizaciju, prijevoz i pomoćne radove, organizaciju i uređenje gradilišta, zaštitu postojećih konstrukcija i instalacija, uklanjanje otpada i dovođenje gradilišta u prvobitno stanje. Izvođač nema pravo na dodatnu naknadu za radove koji su nužni za cjelovito izvođenje, a nisu izričito navedeni u pojedinoj stavci.</t>
  </si>
  <si>
    <t>Ugrađeni materijali moraju odgovarati važećim hrvatskim i europskim normama te imati odgovarajuće izjave o svojstvima, sukladnosti i certifikate, sukladno Zakonu o gradnji i posebnim propisima.</t>
  </si>
  <si>
    <t>Svi radovi predviđeni ovim troškovnikom moraju biti obavljeni skladu s važećim propisima Republike Hrvatske, važećim tehničkim propisima, normama i pravilim struke.</t>
  </si>
  <si>
    <t>Radovi koji nisu obuhvaćeni ovim troškovnikom, a nužni su za sigurno i pravilno izvođenje građevine, mogu se izvoditi isključivo uz prethodno pisano odobrenje investitora, nadzora i projektanta, sukladno Zakonu o gradnji.</t>
  </si>
  <si>
    <t>Izvođač je odgovoran za: kvalitetu izvedbe radova, štete nastale na objektu ili trećim osobama, usklađenost radova s projektom i propisima, koordinaciju s ostalim izvođačima na gradilištu.</t>
  </si>
  <si>
    <t>Smatra se da je izvođač, prije podnošenja ponude, detaljno proučio projektnu dokumentaciju, troškovnik i uvjete na gradilištu te da su svi troškovi uključeni u ponuđene cijene.</t>
  </si>
  <si>
    <t>PDV (25%)</t>
  </si>
  <si>
    <t>UKUPNO + PDV(25%)</t>
  </si>
  <si>
    <t>Podaci o naručitelju</t>
  </si>
  <si>
    <t>Grad Cres</t>
  </si>
  <si>
    <t>Creskog statuta 15, 51557 Cres</t>
  </si>
  <si>
    <t>OIB: 88617357699</t>
  </si>
  <si>
    <t>Naziv:</t>
  </si>
  <si>
    <t>Adresa:</t>
  </si>
  <si>
    <t>OIB:</t>
  </si>
  <si>
    <t>Podaci o izvođaču</t>
  </si>
  <si>
    <t>Ev.Br.</t>
  </si>
  <si>
    <t>Izvođač je obvezan provoditi sve mjere zaštite na radu sukladno Zakonu, mjerama zaštite od požara te propisima o zaštiti okoliša.</t>
  </si>
  <si>
    <t>Potpis izvođača:</t>
  </si>
  <si>
    <t>TROŠKOVNIK</t>
  </si>
  <si>
    <t>kpl</t>
  </si>
  <si>
    <t>Betoniranje betonske ploče za potrebe kartomata. Ploča dimenzije 1×1m debljine 12cm armirana armaturnom mrežom Q188 izvedena na pripremljenu podlogu tako da završni sloj betona bude u razini sa okolnim terenom. Obračun po kompletno izvedenoj stavci.</t>
  </si>
  <si>
    <t>m2</t>
  </si>
  <si>
    <t>Nabava, doprema i ugradnja fine jalovine granulacije 0–8 mm za završno uređenje tamponskog sloja u debljini do 3 cm, s razastiranjem u tankom sloju radi popunjavanja praznina između krupnih zrna, finim planiranjem i zbijanjem. Obračun po m2 izvedene površine.</t>
  </si>
  <si>
    <t>Izrada završnog sloja parkirališta od tampona granulacije 0-64mm u sloju do 10cm. Stavka obuhvaća dobavu, dopremu, nasipanje, razastiranje, planiranje i zbijanje materijala do propisne zbijenosti. Obračun po m2 uređene površine</t>
  </si>
  <si>
    <t>Priprema postojećeg terena. Stavka obuhvaća plitki iskop i nasip u sloju do 20 cm za potrebe grubog izravnavanja terena unutar obuhvata zahvata. Stavka uključuje iskop postojećeg materijala, eventualno premještanje ili dobavu mješanog kamenog materijala iz iskopa, razastiranje, planiranje i mehaničko zbijanje kako bi se dobila ujednačena posteljica. Obračun po m2 pripremljene površine.</t>
  </si>
  <si>
    <t>4.</t>
  </si>
  <si>
    <t>UKUPNO Parkiralište Artec</t>
  </si>
  <si>
    <t>UKUPNO Parkiralište Dari</t>
  </si>
  <si>
    <t>Plitki površinski iskop lošeg materijala dubine do 10cm, te utovar u vozilo i odvoz na gradsku deponiju. Obračun po m2 iskopane površine.</t>
  </si>
  <si>
    <t>Planiranje i mehaničko zbijanje posteljice. Obračun po m2 uređene posteljice</t>
  </si>
  <si>
    <t>Dobava, doprema i ugradnja geotekstila na pripremljenu posteljicu. Obračun po m2</t>
  </si>
  <si>
    <t>Izrada završnog sloja parkirališta od tampona granulacije 0-64mm u sloju do 10cm. Stavka obuhvaća dobavu, dopremu, nasipanje, razastiranje, planiranje i zbijanje materijala do propisne zbijenosti. Obračun po m2 uređene površine.</t>
  </si>
  <si>
    <t>5.</t>
  </si>
  <si>
    <t>REKAPITULACIJA:</t>
  </si>
  <si>
    <t>Izvođenje radova uređenje parkirališta na području naselja Cres</t>
  </si>
  <si>
    <t>50/26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</si>
</sst>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F800]dddd\,\ mmmm\ dd\,\ yyyy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Narrow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center"/>
    </xf>
    <xf numFmtId="4" fontId="7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165" fontId="2" fillId="0" borderId="0" xfId="0" applyNumberFormat="1" applyFont="1"/>
    <xf numFmtId="0" fontId="11" fillId="0" borderId="0" xfId="0" applyFont="1"/>
    <xf numFmtId="0" fontId="12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2" fontId="12" fillId="0" borderId="3" xfId="0" applyNumberFormat="1" applyFont="1" applyBorder="1"/>
    <xf numFmtId="44" fontId="12" fillId="0" borderId="3" xfId="1" applyFont="1" applyBorder="1"/>
    <xf numFmtId="164" fontId="12" fillId="0" borderId="3" xfId="0" applyNumberFormat="1" applyFont="1" applyBorder="1"/>
    <xf numFmtId="2" fontId="12" fillId="0" borderId="4" xfId="0" applyNumberFormat="1" applyFont="1" applyBorder="1"/>
    <xf numFmtId="44" fontId="12" fillId="0" borderId="4" xfId="1" applyFont="1" applyBorder="1"/>
    <xf numFmtId="164" fontId="12" fillId="0" borderId="4" xfId="0" applyNumberFormat="1" applyFont="1" applyBorder="1"/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2" fontId="12" fillId="0" borderId="0" xfId="0" applyNumberFormat="1" applyFont="1"/>
    <xf numFmtId="164" fontId="12" fillId="0" borderId="0" xfId="1" applyNumberFormat="1" applyFont="1" applyBorder="1"/>
    <xf numFmtId="164" fontId="12" fillId="0" borderId="0" xfId="0" applyNumberFormat="1" applyFont="1"/>
    <xf numFmtId="0" fontId="13" fillId="0" borderId="0" xfId="0" applyFont="1" applyAlignment="1">
      <alignment vertical="top"/>
    </xf>
    <xf numFmtId="0" fontId="13" fillId="0" borderId="0" xfId="0" applyFont="1"/>
    <xf numFmtId="164" fontId="13" fillId="0" borderId="0" xfId="0" applyNumberFormat="1" applyFont="1"/>
    <xf numFmtId="0" fontId="13" fillId="0" borderId="1" xfId="0" applyFont="1" applyBorder="1" applyAlignment="1">
      <alignment vertical="top"/>
    </xf>
    <xf numFmtId="0" fontId="13" fillId="0" borderId="1" xfId="0" applyFont="1" applyBorder="1"/>
    <xf numFmtId="164" fontId="13" fillId="0" borderId="1" xfId="0" applyNumberFormat="1" applyFont="1" applyBorder="1"/>
    <xf numFmtId="0" fontId="17" fillId="0" borderId="5" xfId="0" applyFont="1" applyBorder="1"/>
    <xf numFmtId="164" fontId="13" fillId="0" borderId="5" xfId="0" applyNumberFormat="1" applyFont="1" applyBorder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3" xfId="0" applyFont="1" applyBorder="1" applyAlignment="1">
      <alignment horizontal="justify" vertical="top" wrapText="1"/>
    </xf>
    <xf numFmtId="0" fontId="12" fillId="0" borderId="4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right" vertical="top"/>
    </xf>
    <xf numFmtId="0" fontId="12" fillId="0" borderId="6" xfId="0" applyFont="1" applyBorder="1" applyAlignment="1">
      <alignment horizontal="justify" vertical="top" wrapText="1"/>
    </xf>
    <xf numFmtId="0" fontId="12" fillId="0" borderId="6" xfId="0" applyFont="1" applyBorder="1" applyAlignment="1">
      <alignment horizontal="right"/>
    </xf>
    <xf numFmtId="2" fontId="12" fillId="0" borderId="6" xfId="0" applyNumberFormat="1" applyFont="1" applyBorder="1"/>
    <xf numFmtId="44" fontId="12" fillId="0" borderId="6" xfId="1" applyFont="1" applyBorder="1"/>
    <xf numFmtId="164" fontId="12" fillId="0" borderId="6" xfId="0" applyNumberFormat="1" applyFont="1" applyBorder="1"/>
    <xf numFmtId="0" fontId="21" fillId="0" borderId="0" xfId="0" applyFont="1" applyAlignment="1">
      <alignment horizontal="right" vertical="top"/>
    </xf>
    <xf numFmtId="164" fontId="12" fillId="0" borderId="0" xfId="3" applyNumberFormat="1" applyFont="1" applyBorder="1"/>
    <xf numFmtId="44" fontId="12" fillId="0" borderId="6" xfId="3" applyFont="1" applyBorder="1"/>
    <xf numFmtId="0" fontId="12" fillId="0" borderId="3" xfId="0" quotePrefix="1" applyFont="1" applyBorder="1" applyAlignment="1">
      <alignment horizontal="right" vertical="top"/>
    </xf>
    <xf numFmtId="0" fontId="12" fillId="0" borderId="4" xfId="0" quotePrefix="1" applyFont="1" applyBorder="1" applyAlignment="1">
      <alignment horizontal="right" vertical="top"/>
    </xf>
    <xf numFmtId="0" fontId="14" fillId="0" borderId="0" xfId="0" applyFont="1" applyAlignment="1">
      <alignment horizontal="justify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</cellXfs>
  <cellStyles count="5">
    <cellStyle name="Currency 2" xfId="2" xr:uid="{00000000-0005-0000-0000-000001000000}"/>
    <cellStyle name="Currency 2 2" xfId="4" xr:uid="{00000000-0005-0000-0000-000002000000}"/>
    <cellStyle name="Currency 3" xfId="3" xr:uid="{00000000-0005-0000-0000-000003000000}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view="pageBreakPreview" zoomScaleNormal="100" zoomScaleSheetLayoutView="100" workbookViewId="0">
      <selection activeCell="D2" sqref="D2:F2"/>
    </sheetView>
  </sheetViews>
  <sheetFormatPr defaultRowHeight="15" x14ac:dyDescent="0.25"/>
  <cols>
    <col min="1" max="1" width="9.140625" style="4"/>
    <col min="2" max="2" width="47.140625" customWidth="1"/>
    <col min="4" max="4" width="8" bestFit="1" customWidth="1"/>
    <col min="5" max="5" width="12" bestFit="1" customWidth="1"/>
    <col min="6" max="6" width="14.85546875" bestFit="1" customWidth="1"/>
  </cols>
  <sheetData>
    <row r="1" spans="1:10" x14ac:dyDescent="0.25">
      <c r="A1" s="11" t="s">
        <v>19</v>
      </c>
      <c r="C1" s="11" t="s">
        <v>26</v>
      </c>
    </row>
    <row r="2" spans="1:10" ht="15.75" x14ac:dyDescent="0.25">
      <c r="A2" s="5" t="s">
        <v>20</v>
      </c>
      <c r="B2" s="9"/>
      <c r="C2" s="5" t="s">
        <v>23</v>
      </c>
      <c r="D2" s="61"/>
      <c r="E2" s="61"/>
      <c r="F2" s="61"/>
      <c r="G2" s="5"/>
      <c r="H2" s="5"/>
      <c r="I2" s="6"/>
      <c r="J2" s="5"/>
    </row>
    <row r="3" spans="1:10" ht="15.75" x14ac:dyDescent="0.25">
      <c r="A3" s="5" t="s">
        <v>21</v>
      </c>
      <c r="B3" s="10"/>
      <c r="C3" s="5" t="s">
        <v>24</v>
      </c>
      <c r="D3" s="62"/>
      <c r="E3" s="62"/>
      <c r="F3" s="62"/>
      <c r="G3" s="5"/>
      <c r="H3" s="5"/>
      <c r="I3" s="6"/>
      <c r="J3" s="5"/>
    </row>
    <row r="4" spans="1:10" ht="15.75" x14ac:dyDescent="0.25">
      <c r="A4" s="5" t="s">
        <v>22</v>
      </c>
      <c r="B4" s="10"/>
      <c r="C4" s="5" t="s">
        <v>25</v>
      </c>
      <c r="D4" s="63"/>
      <c r="E4" s="63"/>
      <c r="F4" s="63"/>
      <c r="G4" s="5"/>
      <c r="H4" s="5"/>
      <c r="I4" s="6"/>
      <c r="J4" s="5"/>
    </row>
    <row r="5" spans="1:10" ht="15.75" x14ac:dyDescent="0.25">
      <c r="A5" s="5"/>
      <c r="B5" s="10"/>
      <c r="C5" s="8"/>
      <c r="D5" s="7"/>
      <c r="E5" s="8"/>
      <c r="F5" s="8"/>
      <c r="G5" s="5"/>
      <c r="H5" s="5"/>
      <c r="I5" s="6"/>
      <c r="J5" s="5"/>
    </row>
    <row r="6" spans="1:10" ht="15.75" x14ac:dyDescent="0.25">
      <c r="A6" s="12" t="str">
        <f ca="1" xml:space="preserve"> ("U Cresu, ")&amp;TEXT(TODAY(),"dd.mm.yyyy")</f>
        <v>U Cresu, 24.04.2026</v>
      </c>
      <c r="B6" s="10"/>
      <c r="C6" s="8"/>
      <c r="D6" s="7"/>
      <c r="E6" s="8"/>
      <c r="F6" s="8"/>
      <c r="G6" s="5"/>
      <c r="H6" s="5"/>
      <c r="I6" s="6"/>
      <c r="J6" s="5"/>
    </row>
    <row r="7" spans="1:10" ht="15.75" x14ac:dyDescent="0.25">
      <c r="A7" s="5"/>
      <c r="B7" s="10"/>
      <c r="C7" s="8"/>
      <c r="D7" s="7"/>
      <c r="E7" s="8"/>
      <c r="F7" s="8"/>
      <c r="G7" s="5"/>
      <c r="H7" s="5"/>
      <c r="I7" s="6"/>
      <c r="J7" s="5"/>
    </row>
    <row r="8" spans="1:10" s="13" customFormat="1" ht="18" x14ac:dyDescent="0.25">
      <c r="A8" s="66" t="s">
        <v>30</v>
      </c>
      <c r="B8" s="67"/>
      <c r="C8" s="67"/>
      <c r="D8" s="67"/>
      <c r="E8" s="67"/>
      <c r="F8" s="67"/>
    </row>
    <row r="9" spans="1:10" s="13" customFormat="1" x14ac:dyDescent="0.2">
      <c r="A9" s="64" t="s">
        <v>46</v>
      </c>
      <c r="B9" s="65"/>
      <c r="C9" s="65"/>
      <c r="D9" s="65"/>
      <c r="E9" s="65"/>
      <c r="F9" s="65"/>
    </row>
    <row r="10" spans="1:10" s="41" customFormat="1" ht="15.75" x14ac:dyDescent="0.25">
      <c r="A10" s="39"/>
      <c r="B10" s="42" t="s">
        <v>27</v>
      </c>
      <c r="C10" s="40" t="s">
        <v>47</v>
      </c>
      <c r="D10" s="40"/>
      <c r="E10" s="40"/>
      <c r="F10" s="40"/>
    </row>
    <row r="11" spans="1:10" ht="18.75" x14ac:dyDescent="0.3">
      <c r="A11" s="17"/>
      <c r="B11" s="17"/>
      <c r="C11" s="17"/>
      <c r="D11" s="17"/>
      <c r="E11" s="17"/>
      <c r="F11" s="17"/>
    </row>
    <row r="12" spans="1:10" s="14" customFormat="1" ht="16.5" x14ac:dyDescent="0.3">
      <c r="A12" s="15" t="s">
        <v>10</v>
      </c>
      <c r="B12" s="16"/>
      <c r="C12" s="16"/>
      <c r="D12" s="16"/>
      <c r="E12" s="16"/>
      <c r="F12" s="16"/>
    </row>
    <row r="13" spans="1:10" s="14" customFormat="1" ht="36.75" customHeight="1" x14ac:dyDescent="0.3">
      <c r="A13" s="15"/>
      <c r="B13" s="60" t="s">
        <v>13</v>
      </c>
      <c r="C13" s="60"/>
      <c r="D13" s="60"/>
      <c r="E13" s="60"/>
      <c r="F13" s="16"/>
    </row>
    <row r="14" spans="1:10" s="14" customFormat="1" ht="84" customHeight="1" x14ac:dyDescent="0.3">
      <c r="A14" s="15"/>
      <c r="B14" s="60" t="s">
        <v>11</v>
      </c>
      <c r="C14" s="60"/>
      <c r="D14" s="60"/>
      <c r="E14" s="60"/>
      <c r="F14" s="16"/>
    </row>
    <row r="15" spans="1:10" s="14" customFormat="1" ht="50.25" customHeight="1" x14ac:dyDescent="0.3">
      <c r="A15" s="15"/>
      <c r="B15" s="60" t="s">
        <v>12</v>
      </c>
      <c r="C15" s="60"/>
      <c r="D15" s="60"/>
      <c r="E15" s="60"/>
      <c r="F15" s="16"/>
    </row>
    <row r="16" spans="1:10" s="14" customFormat="1" ht="36.75" customHeight="1" x14ac:dyDescent="0.3">
      <c r="A16" s="15"/>
      <c r="B16" s="60" t="s">
        <v>28</v>
      </c>
      <c r="C16" s="60"/>
      <c r="D16" s="60"/>
      <c r="E16" s="60"/>
      <c r="F16" s="16"/>
    </row>
    <row r="17" spans="1:6" s="14" customFormat="1" ht="48.75" customHeight="1" x14ac:dyDescent="0.3">
      <c r="A17" s="15"/>
      <c r="B17" s="60" t="s">
        <v>14</v>
      </c>
      <c r="C17" s="60"/>
      <c r="D17" s="60"/>
      <c r="E17" s="60"/>
      <c r="F17" s="16"/>
    </row>
    <row r="18" spans="1:6" s="14" customFormat="1" ht="54" customHeight="1" x14ac:dyDescent="0.3">
      <c r="A18" s="15"/>
      <c r="B18" s="60" t="s">
        <v>15</v>
      </c>
      <c r="C18" s="60"/>
      <c r="D18" s="60"/>
      <c r="E18" s="60"/>
      <c r="F18" s="16"/>
    </row>
    <row r="19" spans="1:6" s="14" customFormat="1" ht="53.25" customHeight="1" x14ac:dyDescent="0.3">
      <c r="A19" s="15"/>
      <c r="B19" s="60" t="s">
        <v>16</v>
      </c>
      <c r="C19" s="60"/>
      <c r="D19" s="60"/>
      <c r="E19" s="60"/>
      <c r="F19" s="16"/>
    </row>
    <row r="20" spans="1:6" s="1" customFormat="1" ht="15.75" x14ac:dyDescent="0.25">
      <c r="A20" s="3"/>
      <c r="B20" s="2"/>
      <c r="C20" s="2"/>
      <c r="D20" s="2"/>
      <c r="E20" s="2"/>
      <c r="F20" s="2"/>
    </row>
    <row r="21" spans="1:6" s="1" customFormat="1" ht="15.75" x14ac:dyDescent="0.25">
      <c r="A21" s="15" t="s">
        <v>45</v>
      </c>
      <c r="B21" s="2"/>
      <c r="C21" s="2"/>
      <c r="D21" s="2"/>
      <c r="E21" s="2"/>
      <c r="F21" s="2"/>
    </row>
    <row r="22" spans="1:6" s="1" customFormat="1" ht="15.75" x14ac:dyDescent="0.25">
      <c r="A22" s="3"/>
      <c r="B22" s="2"/>
      <c r="C22" s="2"/>
      <c r="D22" s="2"/>
      <c r="E22" s="2"/>
      <c r="F22" s="2"/>
    </row>
    <row r="23" spans="1:6" s="1" customFormat="1" ht="18" x14ac:dyDescent="0.25">
      <c r="A23" s="55" t="s">
        <v>5</v>
      </c>
      <c r="B23" s="31" t="s">
        <v>38</v>
      </c>
      <c r="C23" s="32"/>
      <c r="D23" s="32"/>
      <c r="E23" s="32"/>
      <c r="F23" s="33">
        <f>Artec!F7</f>
        <v>0</v>
      </c>
    </row>
    <row r="24" spans="1:6" s="1" customFormat="1" ht="18" x14ac:dyDescent="0.25">
      <c r="A24" s="55" t="s">
        <v>6</v>
      </c>
      <c r="B24" s="31" t="s">
        <v>39</v>
      </c>
      <c r="C24" s="32"/>
      <c r="D24" s="32"/>
      <c r="E24" s="32"/>
      <c r="F24" s="33">
        <f>Dari!F8</f>
        <v>0</v>
      </c>
    </row>
    <row r="25" spans="1:6" s="1" customFormat="1" ht="15.75" x14ac:dyDescent="0.25">
      <c r="A25" s="3"/>
      <c r="B25" s="2"/>
      <c r="C25" s="2"/>
      <c r="D25" s="2"/>
      <c r="E25" s="2"/>
      <c r="F25" s="2"/>
    </row>
    <row r="26" spans="1:6" s="14" customFormat="1" ht="18.75" x14ac:dyDescent="0.3">
      <c r="A26" s="31" t="s">
        <v>9</v>
      </c>
      <c r="B26" s="32"/>
      <c r="C26" s="32"/>
      <c r="D26" s="32"/>
      <c r="E26" s="32"/>
      <c r="F26" s="33">
        <f>SUM(F23:F24)</f>
        <v>0</v>
      </c>
    </row>
    <row r="27" spans="1:6" s="14" customFormat="1" ht="19.5" thickBot="1" x14ac:dyDescent="0.35">
      <c r="A27" s="34" t="s">
        <v>17</v>
      </c>
      <c r="B27" s="35"/>
      <c r="C27" s="35"/>
      <c r="D27" s="35"/>
      <c r="E27" s="35"/>
      <c r="F27" s="36">
        <f>F26*0.25</f>
        <v>0</v>
      </c>
    </row>
    <row r="28" spans="1:6" s="14" customFormat="1" ht="19.5" thickTop="1" x14ac:dyDescent="0.3">
      <c r="A28" s="31" t="s">
        <v>18</v>
      </c>
      <c r="B28" s="32"/>
      <c r="C28" s="32"/>
      <c r="D28" s="32"/>
      <c r="E28" s="32"/>
      <c r="F28" s="33">
        <f>F26+F27</f>
        <v>0</v>
      </c>
    </row>
    <row r="29" spans="1:6" s="14" customFormat="1" ht="18.75" x14ac:dyDescent="0.3">
      <c r="A29" s="31"/>
      <c r="B29" s="32"/>
      <c r="C29" s="32"/>
    </row>
    <row r="30" spans="1:6" s="14" customFormat="1" ht="18.75" x14ac:dyDescent="0.3">
      <c r="A30" s="31"/>
      <c r="B30" s="32"/>
      <c r="C30" s="32"/>
      <c r="E30" s="14" t="s">
        <v>29</v>
      </c>
    </row>
    <row r="31" spans="1:6" s="14" customFormat="1" ht="37.5" customHeight="1" thickBot="1" x14ac:dyDescent="0.35">
      <c r="A31" s="31"/>
      <c r="C31" s="32"/>
      <c r="D31" s="32"/>
      <c r="E31" s="37"/>
      <c r="F31" s="38"/>
    </row>
  </sheetData>
  <mergeCells count="12">
    <mergeCell ref="D2:F2"/>
    <mergeCell ref="D3:F3"/>
    <mergeCell ref="D4:F4"/>
    <mergeCell ref="A9:F9"/>
    <mergeCell ref="A8:F8"/>
    <mergeCell ref="B18:E18"/>
    <mergeCell ref="B19:E19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9.140625" style="4"/>
    <col min="2" max="2" width="47.140625" customWidth="1"/>
    <col min="4" max="4" width="8" bestFit="1" customWidth="1"/>
    <col min="5" max="5" width="12" bestFit="1" customWidth="1"/>
    <col min="6" max="6" width="14.85546875" bestFit="1" customWidth="1"/>
  </cols>
  <sheetData>
    <row r="1" spans="1:6" s="14" customFormat="1" ht="33.75" thickBot="1" x14ac:dyDescent="0.35">
      <c r="A1" s="18" t="s">
        <v>0</v>
      </c>
      <c r="B1" s="18" t="s">
        <v>1</v>
      </c>
      <c r="C1" s="19" t="s">
        <v>2</v>
      </c>
      <c r="D1" s="18" t="s">
        <v>7</v>
      </c>
      <c r="E1" s="19" t="s">
        <v>3</v>
      </c>
      <c r="F1" s="18" t="s">
        <v>4</v>
      </c>
    </row>
    <row r="2" spans="1:6" s="14" customFormat="1" ht="132.75" thickTop="1" x14ac:dyDescent="0.3">
      <c r="A2" s="43" t="s">
        <v>5</v>
      </c>
      <c r="B2" s="47" t="s">
        <v>36</v>
      </c>
      <c r="C2" s="45" t="s">
        <v>33</v>
      </c>
      <c r="D2" s="20">
        <v>1410</v>
      </c>
      <c r="E2" s="21">
        <v>0</v>
      </c>
      <c r="F2" s="22">
        <f t="shared" ref="F2:F5" si="0">D2*E2</f>
        <v>0</v>
      </c>
    </row>
    <row r="3" spans="1:6" s="14" customFormat="1" ht="82.5" x14ac:dyDescent="0.3">
      <c r="A3" s="49" t="s">
        <v>6</v>
      </c>
      <c r="B3" s="50" t="s">
        <v>35</v>
      </c>
      <c r="C3" s="51" t="s">
        <v>33</v>
      </c>
      <c r="D3" s="52">
        <v>1410</v>
      </c>
      <c r="E3" s="53">
        <v>0</v>
      </c>
      <c r="F3" s="54">
        <f t="shared" si="0"/>
        <v>0</v>
      </c>
    </row>
    <row r="4" spans="1:6" s="14" customFormat="1" ht="82.5" x14ac:dyDescent="0.3">
      <c r="A4" s="44" t="s">
        <v>8</v>
      </c>
      <c r="B4" s="50" t="s">
        <v>34</v>
      </c>
      <c r="C4" s="51" t="s">
        <v>33</v>
      </c>
      <c r="D4" s="52">
        <v>1410</v>
      </c>
      <c r="E4" s="53">
        <v>0</v>
      </c>
      <c r="F4" s="54">
        <f t="shared" si="0"/>
        <v>0</v>
      </c>
    </row>
    <row r="5" spans="1:6" s="14" customFormat="1" ht="82.5" x14ac:dyDescent="0.3">
      <c r="A5" s="44" t="s">
        <v>37</v>
      </c>
      <c r="B5" s="48" t="s">
        <v>32</v>
      </c>
      <c r="C5" s="46" t="s">
        <v>31</v>
      </c>
      <c r="D5" s="23">
        <v>1</v>
      </c>
      <c r="E5" s="24">
        <v>0</v>
      </c>
      <c r="F5" s="25">
        <f t="shared" si="0"/>
        <v>0</v>
      </c>
    </row>
    <row r="6" spans="1:6" s="14" customFormat="1" ht="16.5" x14ac:dyDescent="0.3">
      <c r="A6" s="26"/>
      <c r="B6" s="27"/>
      <c r="D6" s="28"/>
      <c r="E6" s="29"/>
      <c r="F6" s="30"/>
    </row>
    <row r="7" spans="1:6" s="14" customFormat="1" ht="18.75" x14ac:dyDescent="0.3">
      <c r="A7" s="31" t="s">
        <v>38</v>
      </c>
      <c r="B7" s="32"/>
      <c r="C7" s="32"/>
      <c r="D7" s="32"/>
      <c r="E7" s="32"/>
      <c r="F7" s="33">
        <f>SUM(F2:F5)</f>
        <v>0</v>
      </c>
    </row>
    <row r="8" spans="1:6" s="14" customFormat="1" ht="18.75" x14ac:dyDescent="0.3">
      <c r="A8" s="31"/>
      <c r="B8" s="32"/>
      <c r="C8" s="32"/>
    </row>
  </sheetData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"/>
  <sheetViews>
    <sheetView view="pageBreakPreview" zoomScaleNormal="100" zoomScaleSheetLayoutView="100" workbookViewId="0">
      <selection activeCell="E2" sqref="E2"/>
    </sheetView>
  </sheetViews>
  <sheetFormatPr defaultRowHeight="15" x14ac:dyDescent="0.25"/>
  <cols>
    <col min="1" max="1" width="9.140625" style="4"/>
    <col min="2" max="2" width="47.140625" customWidth="1"/>
    <col min="4" max="4" width="8" bestFit="1" customWidth="1"/>
    <col min="5" max="5" width="12" bestFit="1" customWidth="1"/>
    <col min="6" max="6" width="14.85546875" bestFit="1" customWidth="1"/>
  </cols>
  <sheetData>
    <row r="1" spans="1:6" s="14" customFormat="1" ht="33.75" thickBot="1" x14ac:dyDescent="0.35">
      <c r="A1" s="18" t="s">
        <v>0</v>
      </c>
      <c r="B1" s="18" t="s">
        <v>1</v>
      </c>
      <c r="C1" s="19" t="s">
        <v>2</v>
      </c>
      <c r="D1" s="18" t="s">
        <v>7</v>
      </c>
      <c r="E1" s="19" t="s">
        <v>3</v>
      </c>
      <c r="F1" s="18" t="s">
        <v>4</v>
      </c>
    </row>
    <row r="2" spans="1:6" s="14" customFormat="1" ht="50.25" thickTop="1" x14ac:dyDescent="0.3">
      <c r="A2" s="58" t="s">
        <v>5</v>
      </c>
      <c r="B2" s="47" t="s">
        <v>40</v>
      </c>
      <c r="C2" s="45" t="s">
        <v>33</v>
      </c>
      <c r="D2" s="20">
        <v>650</v>
      </c>
      <c r="E2" s="57">
        <v>0</v>
      </c>
      <c r="F2" s="22">
        <f>D2*E2</f>
        <v>0</v>
      </c>
    </row>
    <row r="3" spans="1:6" s="14" customFormat="1" ht="33" x14ac:dyDescent="0.3">
      <c r="A3" s="59" t="s">
        <v>6</v>
      </c>
      <c r="B3" s="48" t="s">
        <v>41</v>
      </c>
      <c r="C3" s="46" t="s">
        <v>33</v>
      </c>
      <c r="D3" s="23">
        <v>650</v>
      </c>
      <c r="E3" s="57">
        <v>0</v>
      </c>
      <c r="F3" s="25">
        <f t="shared" ref="F3:F6" si="0">D3*E3</f>
        <v>0</v>
      </c>
    </row>
    <row r="4" spans="1:6" s="14" customFormat="1" ht="33" x14ac:dyDescent="0.3">
      <c r="A4" s="49" t="s">
        <v>8</v>
      </c>
      <c r="B4" s="50" t="s">
        <v>42</v>
      </c>
      <c r="C4" s="51" t="s">
        <v>33</v>
      </c>
      <c r="D4" s="52">
        <v>650</v>
      </c>
      <c r="E4" s="57">
        <v>0</v>
      </c>
      <c r="F4" s="25">
        <f t="shared" si="0"/>
        <v>0</v>
      </c>
    </row>
    <row r="5" spans="1:6" s="14" customFormat="1" ht="82.5" x14ac:dyDescent="0.3">
      <c r="A5" s="49" t="s">
        <v>37</v>
      </c>
      <c r="B5" s="50" t="s">
        <v>43</v>
      </c>
      <c r="C5" s="51" t="s">
        <v>33</v>
      </c>
      <c r="D5" s="52">
        <v>650</v>
      </c>
      <c r="E5" s="57">
        <v>0</v>
      </c>
      <c r="F5" s="25">
        <f t="shared" si="0"/>
        <v>0</v>
      </c>
    </row>
    <row r="6" spans="1:6" s="14" customFormat="1" ht="82.5" x14ac:dyDescent="0.3">
      <c r="A6" s="49" t="s">
        <v>44</v>
      </c>
      <c r="B6" s="50" t="s">
        <v>34</v>
      </c>
      <c r="C6" s="51" t="s">
        <v>33</v>
      </c>
      <c r="D6" s="52">
        <v>650</v>
      </c>
      <c r="E6" s="57">
        <v>0</v>
      </c>
      <c r="F6" s="25">
        <f t="shared" si="0"/>
        <v>0</v>
      </c>
    </row>
    <row r="7" spans="1:6" s="14" customFormat="1" ht="16.5" x14ac:dyDescent="0.3">
      <c r="A7" s="26"/>
      <c r="B7" s="27"/>
      <c r="D7" s="28"/>
      <c r="E7" s="56"/>
      <c r="F7" s="30"/>
    </row>
    <row r="8" spans="1:6" s="14" customFormat="1" ht="18.75" x14ac:dyDescent="0.3">
      <c r="A8" s="31" t="s">
        <v>39</v>
      </c>
      <c r="B8" s="32"/>
      <c r="C8" s="32"/>
      <c r="D8" s="32"/>
      <c r="E8" s="32"/>
      <c r="F8" s="33">
        <f>SUM(F2:F6)</f>
        <v>0</v>
      </c>
    </row>
  </sheetData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Opće odredbe</vt:lpstr>
      <vt:lpstr>Artec</vt:lpstr>
      <vt:lpstr>Dari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Vasić</dc:creator>
  <cp:lastModifiedBy>Suzana Filipan</cp:lastModifiedBy>
  <cp:lastPrinted>2026-02-09T12:13:50Z</cp:lastPrinted>
  <dcterms:created xsi:type="dcterms:W3CDTF">2026-01-28T13:07:48Z</dcterms:created>
  <dcterms:modified xsi:type="dcterms:W3CDTF">2026-04-24T12:52:05Z</dcterms:modified>
</cp:coreProperties>
</file>